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สภ.ท่าตะโก\ITA\ปี69\O10\New folder (2)\"/>
    </mc:Choice>
  </mc:AlternateContent>
  <bookViews>
    <workbookView xWindow="-120" yWindow="-120" windowWidth="29040" windowHeight="15720"/>
  </bookViews>
  <sheets>
    <sheet name="ท่าตะโก 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cmBnHusxIr8D9twaOO3cbUaHejhDgz+4mju8XCQZ8m0="/>
    </ext>
  </extLst>
</workbook>
</file>

<file path=xl/calcChain.xml><?xml version="1.0" encoding="utf-8"?>
<calcChain xmlns="http://schemas.openxmlformats.org/spreadsheetml/2006/main">
  <c r="H35" i="2" l="1"/>
  <c r="H20" i="2"/>
  <c r="G35" i="2"/>
  <c r="G20" i="2"/>
  <c r="F35" i="2"/>
  <c r="E35" i="2"/>
  <c r="E20" i="2"/>
  <c r="D20" i="2"/>
  <c r="F34" i="2" l="1"/>
  <c r="D34" i="2"/>
  <c r="H34" i="2" s="1"/>
  <c r="H33" i="2"/>
  <c r="G33" i="2"/>
  <c r="H32" i="2"/>
  <c r="G32" i="2"/>
  <c r="H31" i="2"/>
  <c r="G31" i="2"/>
  <c r="G34" i="2" l="1"/>
  <c r="E28" i="2" l="1"/>
  <c r="F28" i="2" l="1"/>
  <c r="D28" i="2"/>
  <c r="H27" i="2"/>
  <c r="G27" i="2"/>
  <c r="H25" i="2"/>
  <c r="G25" i="2"/>
  <c r="H19" i="2"/>
  <c r="G19" i="2"/>
  <c r="F18" i="2"/>
  <c r="F20" i="2" s="1"/>
  <c r="E18" i="2"/>
  <c r="D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D35" i="2" l="1"/>
  <c r="H28" i="2"/>
  <c r="G28" i="2"/>
  <c r="G18" i="2"/>
  <c r="H18" i="2"/>
</calcChain>
</file>

<file path=xl/sharedStrings.xml><?xml version="1.0" encoding="utf-8"?>
<sst xmlns="http://schemas.openxmlformats.org/spreadsheetml/2006/main" count="78" uniqueCount="50">
  <si>
    <t>ลำดับที่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</si>
  <si>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</si>
  <si>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</si>
  <si>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</si>
  <si>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</si>
  <si>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ปัญหา อุปสรรค แนวทางแก้ไข</t>
  </si>
  <si>
    <t>คงเหลือ</t>
  </si>
  <si>
    <t>คิดเป็นร้อยละ</t>
  </si>
  <si>
    <t>พ.ร.บ.งบประมาณรายจ่ายประจำปีงบประมาณ พ.ศ.2569</t>
  </si>
  <si>
    <t>ไตรมาส 1</t>
  </si>
  <si>
    <t>ไตรมาส 2</t>
  </si>
  <si>
    <t>โครงการ : การบังคับใช้กฎหมาย อำนวยความยุติธรรมและบริการประชาชน</t>
  </si>
  <si>
    <t>(ต.ค.-ธ.ค.68)</t>
  </si>
  <si>
    <t>(ม.ค.-มี.ค.69)</t>
  </si>
  <si>
    <t>กิจกรรมการบังคับใช้กฎหมายและบริการประชาชน</t>
  </si>
  <si>
    <t>ค่า OT</t>
  </si>
  <si>
    <t>ไม่มีปัญหาข้อขัดข้อง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</si>
  <si>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</si>
  <si>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</si>
  <si>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</si>
  <si>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</si>
  <si>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</si>
  <si>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</si>
  <si>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</si>
  <si>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รวมตอบแทนใช้สอย และวัสดุ</t>
  </si>
  <si>
    <t>ค่าสาธารณูปโภค</t>
  </si>
  <si>
    <t>รวมงบดำเนินงาน</t>
  </si>
  <si>
    <t>โครงการ : ปฏิรูประบบงานตำรวจ</t>
  </si>
  <si>
    <t>กิจกรรมการปฏิรูประบบงานสอบสวนและการบังคับใช้กฎหมาย</t>
  </si>
  <si>
    <t xml:space="preserve">        โครงการเพิ่มประสิทธิภาพงานป้องกันปราบปรามอาชญากรรม</t>
  </si>
  <si>
    <t>สำหรับงานสอบสวน</t>
  </si>
  <si>
    <t xml:space="preserve">       - ค่าตอบแทนใช้สอย และวัสดุ</t>
  </si>
  <si>
    <t>สำหรับงานป้องกันปราบปรามสืบสวน</t>
  </si>
  <si>
    <t>ค่าอาหาร</t>
  </si>
  <si>
    <t>ค่าอาหารว่าง</t>
  </si>
  <si>
    <t>ค่าวัสดุอุปกรณ์</t>
  </si>
  <si>
    <t>รวมเงิน</t>
  </si>
  <si>
    <t>ผู้ตรวจรายงาน</t>
  </si>
  <si>
    <t>ยังไม่ได้ทำการเบิกจ่าย</t>
  </si>
  <si>
    <t xml:space="preserve">ตำบลยั่งยืน </t>
  </si>
  <si>
    <t>พ.ต.ท.หญิง</t>
  </si>
  <si>
    <t>ผู้รายงาน</t>
  </si>
  <si>
    <t>(   อิศเรศ   ห่านดำ    )</t>
  </si>
  <si>
    <t>ผกก.สภ.ท่าตะโก</t>
  </si>
  <si>
    <t xml:space="preserve">   (     กาญจนา   ก้อนคำ      )</t>
  </si>
  <si>
    <t xml:space="preserve">         สว.อก.สภ.ท่าตะโก</t>
  </si>
  <si>
    <t>งบดำเนินงานรวมทั้งสิ้น</t>
  </si>
  <si>
    <t xml:space="preserve">     พ.ต.อ.</t>
  </si>
  <si>
    <t>รายงานผลการใช้จ่ายงบประมาณ สถานีตำรวจภูธรท่าตะโก 
ประจำปีงบประมาณ พ.ศ. 2569  ไตรมาส 1-2  ( (เดือนตุลาคม 68 - มีนาคม 69)
ข้อมูล ณ วันที่ 2 เมษายน 2569</t>
  </si>
  <si>
    <t>รอการเบิกจ่ายไตรมาส 3 และ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</si>
</sst>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0_-;\-* #,##0.00_-;_-* &quot;-&quot;??_-;_-@"/>
    <numFmt numFmtId="188" formatCode="#,##0.00;[Red]#,##0.00"/>
    <numFmt numFmtId="189" formatCode="0.00;[Red]0.00"/>
  </numFmts>
  <fonts count="16" x14ac:knownFonts="1">
    <font>
      <sz val="11"/>
      <color theme="1"/>
      <name val="Tahoma"/>
      <scheme val="minor"/>
    </font>
    <font>
      <b/>
      <sz val="16"/>
      <color theme="1"/>
      <name val="Angsana New"/>
    </font>
    <font>
      <sz val="16"/>
      <color theme="1"/>
      <name val="Angsana New"/>
    </font>
    <font>
      <sz val="11"/>
      <name val="Tahoma"/>
    </font>
    <font>
      <b/>
      <sz val="16"/>
      <color rgb="FFFF0000"/>
      <name val="Angsana New"/>
    </font>
    <font>
      <b/>
      <sz val="16"/>
      <color rgb="FFC00000"/>
      <name val="Angsana New"/>
    </font>
    <font>
      <sz val="16"/>
      <color rgb="FFFF0000"/>
      <name val="Angsana New"/>
    </font>
    <font>
      <sz val="22"/>
      <color theme="1"/>
      <name val="Angsana New"/>
    </font>
    <font>
      <sz val="11"/>
      <color theme="1"/>
      <name val="Tahoma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</font>
    <font>
      <b/>
      <sz val="16"/>
      <color rgb="FFFF0000"/>
      <name val="Angsana New"/>
      <family val="1"/>
    </font>
    <font>
      <b/>
      <sz val="16"/>
      <color rgb="FFC00000"/>
      <name val="Angsana New"/>
      <family val="1"/>
    </font>
    <font>
      <sz val="16"/>
      <color theme="1"/>
      <name val="Angsana New"/>
      <family val="1"/>
    </font>
    <font>
      <sz val="16"/>
      <color theme="1"/>
      <name val="Tahoma"/>
      <family val="2"/>
      <scheme val="minor"/>
    </font>
    <font>
      <b/>
      <sz val="16"/>
      <color theme="1"/>
      <name val="Angsana New"/>
      <family val="1"/>
      <charset val="222"/>
    </font>
  </fonts>
  <fills count="18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rgb="FFFABF8F"/>
        <bgColor rgb="FFFABF8F"/>
      </patternFill>
    </fill>
    <fill>
      <patternFill patternType="solid">
        <fgColor rgb="FFFDE9D9"/>
        <bgColor rgb="FFFDE9D9"/>
      </patternFill>
    </fill>
    <fill>
      <patternFill patternType="solid">
        <fgColor rgb="FFDAEEF3"/>
        <bgColor rgb="FFDAEEF3"/>
      </patternFill>
    </fill>
    <fill>
      <patternFill patternType="solid">
        <fgColor rgb="FFC2D69B"/>
        <bgColor rgb="FFC2D69B"/>
      </patternFill>
    </fill>
    <fill>
      <patternFill patternType="solid">
        <fgColor rgb="FFB6DDE8"/>
        <bgColor rgb="FFB6DD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AF1DD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DAEEF3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C2D69B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rgb="FFE5DFEC"/>
      </patternFill>
    </fill>
    <fill>
      <patternFill patternType="solid">
        <fgColor theme="8" tint="0.79998168889431442"/>
        <bgColor rgb="FFEAF1DD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/>
    <xf numFmtId="0" fontId="2" fillId="3" borderId="12" xfId="0" applyFont="1" applyFill="1" applyBorder="1" applyAlignment="1">
      <alignment horizontal="center"/>
    </xf>
    <xf numFmtId="187" fontId="2" fillId="3" borderId="11" xfId="0" applyNumberFormat="1" applyFont="1" applyFill="1" applyBorder="1"/>
    <xf numFmtId="187" fontId="2" fillId="3" borderId="11" xfId="0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0" xfId="0" applyFont="1" applyFill="1" applyBorder="1"/>
    <xf numFmtId="187" fontId="2" fillId="4" borderId="11" xfId="0" applyNumberFormat="1" applyFont="1" applyFill="1" applyBorder="1"/>
    <xf numFmtId="0" fontId="1" fillId="5" borderId="11" xfId="0" applyFont="1" applyFill="1" applyBorder="1"/>
    <xf numFmtId="0" fontId="2" fillId="5" borderId="11" xfId="0" applyFont="1" applyFill="1" applyBorder="1"/>
    <xf numFmtId="188" fontId="4" fillId="5" borderId="11" xfId="0" applyNumberFormat="1" applyFont="1" applyFill="1" applyBorder="1"/>
    <xf numFmtId="189" fontId="5" fillId="5" borderId="11" xfId="0" applyNumberFormat="1" applyFont="1" applyFill="1" applyBorder="1"/>
    <xf numFmtId="188" fontId="4" fillId="5" borderId="11" xfId="0" applyNumberFormat="1" applyFont="1" applyFill="1" applyBorder="1" applyAlignment="1">
      <alignment horizontal="right"/>
    </xf>
    <xf numFmtId="188" fontId="2" fillId="3" borderId="11" xfId="0" applyNumberFormat="1" applyFont="1" applyFill="1" applyBorder="1"/>
    <xf numFmtId="188" fontId="4" fillId="3" borderId="11" xfId="0" applyNumberFormat="1" applyFont="1" applyFill="1" applyBorder="1"/>
    <xf numFmtId="188" fontId="2" fillId="4" borderId="11" xfId="0" applyNumberFormat="1" applyFont="1" applyFill="1" applyBorder="1"/>
    <xf numFmtId="188" fontId="4" fillId="4" borderId="11" xfId="0" applyNumberFormat="1" applyFont="1" applyFill="1" applyBorder="1"/>
    <xf numFmtId="188" fontId="1" fillId="5" borderId="11" xfId="0" applyNumberFormat="1" applyFont="1" applyFill="1" applyBorder="1" applyAlignment="1">
      <alignment vertical="center" wrapText="1"/>
    </xf>
    <xf numFmtId="187" fontId="2" fillId="5" borderId="11" xfId="0" applyNumberFormat="1" applyFont="1" applyFill="1" applyBorder="1"/>
    <xf numFmtId="0" fontId="7" fillId="0" borderId="0" xfId="0" applyFont="1"/>
    <xf numFmtId="0" fontId="2" fillId="8" borderId="11" xfId="0" applyFont="1" applyFill="1" applyBorder="1" applyAlignment="1">
      <alignment horizontal="center"/>
    </xf>
    <xf numFmtId="0" fontId="2" fillId="8" borderId="11" xfId="0" applyFont="1" applyFill="1" applyBorder="1"/>
    <xf numFmtId="188" fontId="2" fillId="8" borderId="11" xfId="0" applyNumberFormat="1" applyFont="1" applyFill="1" applyBorder="1" applyAlignment="1">
      <alignment vertical="center" wrapText="1"/>
    </xf>
    <xf numFmtId="188" fontId="4" fillId="8" borderId="11" xfId="0" applyNumberFormat="1" applyFont="1" applyFill="1" applyBorder="1"/>
    <xf numFmtId="188" fontId="4" fillId="8" borderId="11" xfId="0" applyNumberFormat="1" applyFont="1" applyFill="1" applyBorder="1" applyAlignment="1">
      <alignment horizontal="right"/>
    </xf>
    <xf numFmtId="189" fontId="5" fillId="8" borderId="11" xfId="0" applyNumberFormat="1" applyFont="1" applyFill="1" applyBorder="1"/>
    <xf numFmtId="187" fontId="2" fillId="8" borderId="11" xfId="0" applyNumberFormat="1" applyFont="1" applyFill="1" applyBorder="1" applyAlignment="1">
      <alignment horizontal="center"/>
    </xf>
    <xf numFmtId="0" fontId="6" fillId="8" borderId="11" xfId="0" applyFont="1" applyFill="1" applyBorder="1"/>
    <xf numFmtId="0" fontId="2" fillId="8" borderId="11" xfId="0" applyFont="1" applyFill="1" applyBorder="1" applyAlignment="1">
      <alignment vertical="top"/>
    </xf>
    <xf numFmtId="0" fontId="3" fillId="0" borderId="0" xfId="0" applyFont="1" applyBorder="1"/>
    <xf numFmtId="0" fontId="2" fillId="8" borderId="0" xfId="0" applyFont="1" applyFill="1" applyBorder="1" applyAlignment="1">
      <alignment horizontal="center"/>
    </xf>
    <xf numFmtId="0" fontId="2" fillId="9" borderId="0" xfId="0" applyFont="1" applyFill="1" applyBorder="1"/>
    <xf numFmtId="188" fontId="1" fillId="9" borderId="0" xfId="0" applyNumberFormat="1" applyFont="1" applyFill="1" applyBorder="1" applyAlignment="1">
      <alignment vertical="center" wrapText="1"/>
    </xf>
    <xf numFmtId="188" fontId="4" fillId="9" borderId="0" xfId="0" applyNumberFormat="1" applyFont="1" applyFill="1" applyBorder="1"/>
    <xf numFmtId="188" fontId="4" fillId="8" borderId="0" xfId="0" applyNumberFormat="1" applyFont="1" applyFill="1" applyBorder="1" applyAlignment="1">
      <alignment horizontal="right"/>
    </xf>
    <xf numFmtId="189" fontId="5" fillId="8" borderId="0" xfId="0" applyNumberFormat="1" applyFont="1" applyFill="1" applyBorder="1"/>
    <xf numFmtId="187" fontId="2" fillId="9" borderId="0" xfId="0" applyNumberFormat="1" applyFont="1" applyFill="1" applyBorder="1" applyAlignment="1">
      <alignment horizontal="center"/>
    </xf>
    <xf numFmtId="43" fontId="9" fillId="8" borderId="11" xfId="1" applyFont="1" applyFill="1" applyBorder="1" applyAlignment="1">
      <alignment vertical="center" wrapText="1"/>
    </xf>
    <xf numFmtId="43" fontId="9" fillId="8" borderId="11" xfId="1" applyFont="1" applyFill="1" applyBorder="1"/>
    <xf numFmtId="0" fontId="2" fillId="11" borderId="11" xfId="0" applyFont="1" applyFill="1" applyBorder="1" applyAlignment="1">
      <alignment horizontal="center"/>
    </xf>
    <xf numFmtId="189" fontId="5" fillId="12" borderId="11" xfId="0" applyNumberFormat="1" applyFont="1" applyFill="1" applyBorder="1"/>
    <xf numFmtId="187" fontId="2" fillId="12" borderId="11" xfId="0" applyNumberFormat="1" applyFont="1" applyFill="1" applyBorder="1" applyAlignment="1">
      <alignment horizontal="center"/>
    </xf>
    <xf numFmtId="0" fontId="2" fillId="11" borderId="11" xfId="0" applyFont="1" applyFill="1" applyBorder="1" applyAlignment="1">
      <alignment horizontal="center" vertical="center"/>
    </xf>
    <xf numFmtId="188" fontId="1" fillId="12" borderId="11" xfId="0" applyNumberFormat="1" applyFont="1" applyFill="1" applyBorder="1"/>
    <xf numFmtId="188" fontId="4" fillId="12" borderId="11" xfId="0" applyNumberFormat="1" applyFont="1" applyFill="1" applyBorder="1" applyAlignment="1">
      <alignment horizontal="right"/>
    </xf>
    <xf numFmtId="0" fontId="10" fillId="11" borderId="11" xfId="0" applyFont="1" applyFill="1" applyBorder="1" applyAlignment="1">
      <alignment horizontal="center"/>
    </xf>
    <xf numFmtId="0" fontId="10" fillId="12" borderId="11" xfId="0" applyFont="1" applyFill="1" applyBorder="1"/>
    <xf numFmtId="188" fontId="10" fillId="12" borderId="11" xfId="0" applyNumberFormat="1" applyFont="1" applyFill="1" applyBorder="1"/>
    <xf numFmtId="188" fontId="11" fillId="12" borderId="11" xfId="0" applyNumberFormat="1" applyFont="1" applyFill="1" applyBorder="1"/>
    <xf numFmtId="189" fontId="12" fillId="12" borderId="11" xfId="0" applyNumberFormat="1" applyFont="1" applyFill="1" applyBorder="1"/>
    <xf numFmtId="187" fontId="10" fillId="12" borderId="11" xfId="0" applyNumberFormat="1" applyFont="1" applyFill="1" applyBorder="1" applyAlignment="1">
      <alignment horizontal="center"/>
    </xf>
    <xf numFmtId="0" fontId="9" fillId="0" borderId="0" xfId="0" applyFont="1"/>
    <xf numFmtId="0" fontId="13" fillId="15" borderId="10" xfId="0" applyFont="1" applyFill="1" applyBorder="1"/>
    <xf numFmtId="0" fontId="2" fillId="15" borderId="10" xfId="0" applyFont="1" applyFill="1" applyBorder="1" applyAlignment="1">
      <alignment horizontal="center"/>
    </xf>
    <xf numFmtId="0" fontId="2" fillId="15" borderId="10" xfId="0" applyFont="1" applyFill="1" applyBorder="1"/>
    <xf numFmtId="4" fontId="11" fillId="16" borderId="13" xfId="0" applyNumberFormat="1" applyFont="1" applyFill="1" applyBorder="1" applyAlignment="1">
      <alignment vertical="top"/>
    </xf>
    <xf numFmtId="0" fontId="2" fillId="15" borderId="14" xfId="0" applyFont="1" applyFill="1" applyBorder="1"/>
    <xf numFmtId="187" fontId="2" fillId="3" borderId="15" xfId="0" applyNumberFormat="1" applyFont="1" applyFill="1" applyBorder="1"/>
    <xf numFmtId="0" fontId="13" fillId="15" borderId="1" xfId="0" applyFont="1" applyFill="1" applyBorder="1"/>
    <xf numFmtId="0" fontId="13" fillId="0" borderId="0" xfId="0" applyFont="1" applyAlignment="1">
      <alignment horizontal="right"/>
    </xf>
    <xf numFmtId="0" fontId="14" fillId="0" borderId="0" xfId="0" applyFont="1"/>
    <xf numFmtId="0" fontId="13" fillId="0" borderId="0" xfId="0" applyFont="1"/>
    <xf numFmtId="0" fontId="9" fillId="10" borderId="18" xfId="0" applyFont="1" applyFill="1" applyBorder="1" applyAlignment="1">
      <alignment horizontal="center" vertical="center"/>
    </xf>
    <xf numFmtId="0" fontId="15" fillId="10" borderId="15" xfId="0" applyFont="1" applyFill="1" applyBorder="1"/>
    <xf numFmtId="0" fontId="9" fillId="10" borderId="11" xfId="0" applyFont="1" applyFill="1" applyBorder="1"/>
    <xf numFmtId="0" fontId="2" fillId="17" borderId="11" xfId="0" applyFont="1" applyFill="1" applyBorder="1"/>
    <xf numFmtId="188" fontId="1" fillId="17" borderId="11" xfId="0" applyNumberFormat="1" applyFont="1" applyFill="1" applyBorder="1" applyAlignment="1">
      <alignment vertical="center" wrapText="1"/>
    </xf>
    <xf numFmtId="188" fontId="4" fillId="17" borderId="11" xfId="0" applyNumberFormat="1" applyFont="1" applyFill="1" applyBorder="1"/>
    <xf numFmtId="188" fontId="4" fillId="11" borderId="11" xfId="0" applyNumberFormat="1" applyFont="1" applyFill="1" applyBorder="1" applyAlignment="1">
      <alignment horizontal="right"/>
    </xf>
    <xf numFmtId="189" fontId="5" fillId="11" borderId="11" xfId="0" applyNumberFormat="1" applyFont="1" applyFill="1" applyBorder="1"/>
    <xf numFmtId="187" fontId="2" fillId="17" borderId="1" xfId="0" applyNumberFormat="1" applyFont="1" applyFill="1" applyBorder="1" applyAlignment="1">
      <alignment horizontal="center"/>
    </xf>
    <xf numFmtId="43" fontId="9" fillId="10" borderId="14" xfId="1" applyFont="1" applyFill="1" applyBorder="1"/>
    <xf numFmtId="0" fontId="2" fillId="3" borderId="19" xfId="0" applyFont="1" applyFill="1" applyBorder="1" applyAlignment="1">
      <alignment horizontal="center" vertical="center"/>
    </xf>
    <xf numFmtId="188" fontId="2" fillId="3" borderId="15" xfId="0" applyNumberFormat="1" applyFont="1" applyFill="1" applyBorder="1"/>
    <xf numFmtId="0" fontId="1" fillId="12" borderId="1" xfId="0" applyFont="1" applyFill="1" applyBorder="1"/>
    <xf numFmtId="0" fontId="2" fillId="12" borderId="1" xfId="0" applyFont="1" applyFill="1" applyBorder="1"/>
    <xf numFmtId="0" fontId="1" fillId="4" borderId="10" xfId="0" applyFont="1" applyFill="1" applyBorder="1"/>
    <xf numFmtId="0" fontId="2" fillId="0" borderId="1" xfId="0" applyFont="1" applyBorder="1" applyAlignment="1">
      <alignment horizontal="center"/>
    </xf>
    <xf numFmtId="0" fontId="1" fillId="6" borderId="1" xfId="0" applyFont="1" applyFill="1" applyBorder="1"/>
    <xf numFmtId="0" fontId="2" fillId="6" borderId="8" xfId="0" applyFont="1" applyFill="1" applyBorder="1"/>
    <xf numFmtId="188" fontId="2" fillId="6" borderId="1" xfId="0" applyNumberFormat="1" applyFont="1" applyFill="1" applyBorder="1"/>
    <xf numFmtId="188" fontId="4" fillId="6" borderId="1" xfId="0" applyNumberFormat="1" applyFont="1" applyFill="1" applyBorder="1"/>
    <xf numFmtId="187" fontId="2" fillId="6" borderId="1" xfId="0" applyNumberFormat="1" applyFont="1" applyFill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188" fontId="2" fillId="0" borderId="10" xfId="0" applyNumberFormat="1" applyFont="1" applyBorder="1" applyAlignment="1">
      <alignment vertical="center" wrapText="1"/>
    </xf>
    <xf numFmtId="188" fontId="4" fillId="0" borderId="10" xfId="0" applyNumberFormat="1" applyFont="1" applyBorder="1"/>
    <xf numFmtId="188" fontId="4" fillId="0" borderId="10" xfId="0" applyNumberFormat="1" applyFont="1" applyBorder="1" applyAlignment="1">
      <alignment horizontal="right"/>
    </xf>
    <xf numFmtId="189" fontId="5" fillId="0" borderId="10" xfId="0" applyNumberFormat="1" applyFont="1" applyBorder="1"/>
    <xf numFmtId="187" fontId="2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28" xfId="0" applyFont="1" applyBorder="1" applyAlignment="1">
      <alignment horizontal="center"/>
    </xf>
    <xf numFmtId="0" fontId="1" fillId="7" borderId="29" xfId="0" applyFont="1" applyFill="1" applyBorder="1" applyAlignment="1">
      <alignment horizontal="left"/>
    </xf>
    <xf numFmtId="0" fontId="2" fillId="0" borderId="29" xfId="0" applyFont="1" applyBorder="1"/>
    <xf numFmtId="188" fontId="2" fillId="0" borderId="29" xfId="0" applyNumberFormat="1" applyFont="1" applyBorder="1"/>
    <xf numFmtId="188" fontId="4" fillId="0" borderId="29" xfId="0" applyNumberFormat="1" applyFont="1" applyBorder="1"/>
    <xf numFmtId="188" fontId="4" fillId="0" borderId="29" xfId="0" applyNumberFormat="1" applyFont="1" applyBorder="1" applyAlignment="1">
      <alignment horizontal="right"/>
    </xf>
    <xf numFmtId="189" fontId="5" fillId="0" borderId="29" xfId="0" applyNumberFormat="1" applyFont="1" applyBorder="1"/>
    <xf numFmtId="187" fontId="2" fillId="0" borderId="30" xfId="0" applyNumberFormat="1" applyFont="1" applyBorder="1"/>
    <xf numFmtId="187" fontId="2" fillId="0" borderId="17" xfId="0" applyNumberFormat="1" applyFont="1" applyBorder="1" applyAlignment="1">
      <alignment horizontal="center"/>
    </xf>
    <xf numFmtId="187" fontId="2" fillId="0" borderId="22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1" fillId="7" borderId="14" xfId="0" applyFont="1" applyFill="1" applyBorder="1"/>
    <xf numFmtId="188" fontId="2" fillId="0" borderId="31" xfId="0" applyNumberFormat="1" applyFont="1" applyBorder="1" applyAlignment="1">
      <alignment vertical="center" wrapText="1"/>
    </xf>
    <xf numFmtId="188" fontId="2" fillId="0" borderId="14" xfId="0" applyNumberFormat="1" applyFont="1" applyBorder="1" applyAlignment="1">
      <alignment vertical="center" wrapText="1"/>
    </xf>
    <xf numFmtId="188" fontId="4" fillId="0" borderId="31" xfId="0" applyNumberFormat="1" applyFont="1" applyBorder="1"/>
    <xf numFmtId="188" fontId="4" fillId="0" borderId="14" xfId="0" applyNumberFormat="1" applyFont="1" applyBorder="1"/>
    <xf numFmtId="188" fontId="4" fillId="0" borderId="31" xfId="0" applyNumberFormat="1" applyFont="1" applyBorder="1" applyAlignment="1">
      <alignment horizontal="right"/>
    </xf>
    <xf numFmtId="188" fontId="4" fillId="0" borderId="14" xfId="0" applyNumberFormat="1" applyFont="1" applyBorder="1" applyAlignment="1">
      <alignment horizontal="right"/>
    </xf>
    <xf numFmtId="189" fontId="5" fillId="0" borderId="31" xfId="0" applyNumberFormat="1" applyFont="1" applyBorder="1"/>
    <xf numFmtId="189" fontId="5" fillId="0" borderId="14" xfId="0" applyNumberFormat="1" applyFont="1" applyBorder="1"/>
    <xf numFmtId="43" fontId="10" fillId="10" borderId="11" xfId="1" applyFont="1" applyFill="1" applyBorder="1" applyAlignment="1">
      <alignment horizontal="center" vertical="center" wrapText="1"/>
    </xf>
    <xf numFmtId="43" fontId="10" fillId="10" borderId="19" xfId="1" applyFont="1" applyFill="1" applyBorder="1" applyAlignment="1">
      <alignment horizontal="center" vertical="center" wrapText="1"/>
    </xf>
    <xf numFmtId="43" fontId="15" fillId="10" borderId="11" xfId="1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0" fillId="0" borderId="0" xfId="0" applyBorder="1"/>
    <xf numFmtId="0" fontId="2" fillId="0" borderId="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3" xfId="0" applyFont="1" applyBorder="1"/>
    <xf numFmtId="0" fontId="3" fillId="0" borderId="5" xfId="0" applyFont="1" applyBorder="1"/>
    <xf numFmtId="0" fontId="0" fillId="0" borderId="0" xfId="0"/>
    <xf numFmtId="0" fontId="3" fillId="0" borderId="6" xfId="0" applyFont="1" applyBorder="1"/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top" wrapText="1"/>
    </xf>
    <xf numFmtId="0" fontId="10" fillId="3" borderId="17" xfId="0" applyFont="1" applyFill="1" applyBorder="1" applyAlignment="1">
      <alignment horizontal="center" vertical="top" wrapText="1"/>
    </xf>
    <xf numFmtId="0" fontId="9" fillId="13" borderId="1" xfId="0" applyFont="1" applyFill="1" applyBorder="1" applyAlignment="1">
      <alignment horizontal="center" vertical="center"/>
    </xf>
    <xf numFmtId="0" fontId="9" fillId="13" borderId="10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vertical="center"/>
    </xf>
    <xf numFmtId="0" fontId="9" fillId="13" borderId="10" xfId="0" applyFont="1" applyFill="1" applyBorder="1" applyAlignment="1">
      <alignment vertical="center"/>
    </xf>
    <xf numFmtId="43" fontId="9" fillId="13" borderId="1" xfId="1" applyFont="1" applyFill="1" applyBorder="1" applyAlignment="1"/>
    <xf numFmtId="43" fontId="9" fillId="13" borderId="10" xfId="1" applyFont="1" applyFill="1" applyBorder="1" applyAlignment="1"/>
    <xf numFmtId="43" fontId="9" fillId="13" borderId="1" xfId="1" applyFont="1" applyFill="1" applyBorder="1" applyAlignment="1">
      <alignment horizontal="center" vertical="center"/>
    </xf>
    <xf numFmtId="43" fontId="9" fillId="13" borderId="10" xfId="1" applyFont="1" applyFill="1" applyBorder="1" applyAlignment="1">
      <alignment horizontal="center" vertical="center"/>
    </xf>
    <xf numFmtId="43" fontId="9" fillId="8" borderId="0" xfId="1" applyFont="1" applyFill="1" applyBorder="1" applyAlignment="1">
      <alignment horizontal="center"/>
    </xf>
    <xf numFmtId="0" fontId="10" fillId="10" borderId="20" xfId="0" applyFont="1" applyFill="1" applyBorder="1" applyAlignment="1">
      <alignment horizontal="center" vertical="center" wrapText="1"/>
    </xf>
    <xf numFmtId="0" fontId="10" fillId="10" borderId="21" xfId="0" applyFont="1" applyFill="1" applyBorder="1" applyAlignment="1">
      <alignment horizontal="center" vertical="center" wrapText="1"/>
    </xf>
    <xf numFmtId="0" fontId="10" fillId="10" borderId="22" xfId="0" applyFont="1" applyFill="1" applyBorder="1" applyAlignment="1">
      <alignment horizontal="center" vertical="center" wrapText="1"/>
    </xf>
    <xf numFmtId="0" fontId="10" fillId="10" borderId="23" xfId="0" applyFont="1" applyFill="1" applyBorder="1" applyAlignment="1">
      <alignment horizontal="center" vertical="center" wrapText="1"/>
    </xf>
    <xf numFmtId="0" fontId="10" fillId="10" borderId="0" xfId="0" applyFont="1" applyFill="1" applyBorder="1" applyAlignment="1">
      <alignment horizontal="center" vertical="center" wrapText="1"/>
    </xf>
    <xf numFmtId="0" fontId="10" fillId="10" borderId="24" xfId="0" applyFont="1" applyFill="1" applyBorder="1" applyAlignment="1">
      <alignment horizontal="center" vertical="center" wrapText="1"/>
    </xf>
    <xf numFmtId="0" fontId="10" fillId="10" borderId="25" xfId="0" applyFont="1" applyFill="1" applyBorder="1" applyAlignment="1">
      <alignment horizontal="center" vertical="center" wrapText="1"/>
    </xf>
    <xf numFmtId="0" fontId="10" fillId="10" borderId="26" xfId="0" applyFont="1" applyFill="1" applyBorder="1" applyAlignment="1">
      <alignment horizontal="center" vertical="center" wrapText="1"/>
    </xf>
    <xf numFmtId="0" fontId="10" fillId="10" borderId="27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3" borderId="16" xfId="0" applyFont="1" applyFill="1" applyBorder="1" applyAlignment="1">
      <alignment horizontal="center"/>
    </xf>
    <xf numFmtId="0" fontId="13" fillId="3" borderId="17" xfId="0" applyFont="1" applyFill="1" applyBorder="1" applyAlignment="1">
      <alignment horizontal="center"/>
    </xf>
    <xf numFmtId="187" fontId="2" fillId="14" borderId="1" xfId="0" applyNumberFormat="1" applyFont="1" applyFill="1" applyBorder="1" applyAlignment="1">
      <alignment horizontal="center"/>
    </xf>
    <xf numFmtId="187" fontId="2" fillId="14" borderId="10" xfId="0" applyNumberFormat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290060</xdr:colOff>
      <xdr:row>35</xdr:row>
      <xdr:rowOff>211667</xdr:rowOff>
    </xdr:from>
    <xdr:to>
      <xdr:col>2</xdr:col>
      <xdr:colOff>1299882</xdr:colOff>
      <xdr:row>37</xdr:row>
      <xdr:rowOff>4469</xdr:rowOff>
    </xdr:to>
    <xdr:pic>
      <xdr:nvPicPr>
        <xdr:cNvPr id="11" name="รูปภาพ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9091" t="33916" r="44527" b="17177"/>
        <a:stretch>
          <a:fillRect/>
        </a:stretch>
      </xdr:blipFill>
      <xdr:spPr bwMode="auto">
        <a:xfrm>
          <a:off x="3653208" y="11163457"/>
          <a:ext cx="1009822" cy="46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862345</xdr:colOff>
      <xdr:row>35</xdr:row>
      <xdr:rowOff>70555</xdr:rowOff>
    </xdr:from>
    <xdr:ext cx="910950" cy="589746"/>
    <xdr:pic>
      <xdr:nvPicPr>
        <xdr:cNvPr id="13" name="รูปภาพ 12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0308" y="11022345"/>
          <a:ext cx="910950" cy="58974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tabSelected="1" zoomScale="71" zoomScaleNormal="71" workbookViewId="0">
      <selection activeCell="J32" sqref="J32"/>
    </sheetView>
  </sheetViews>
  <sheetFormatPr defaultColWidth="12.58203125" defaultRowHeight="14" x14ac:dyDescent="0.3"/>
  <cols>
    <col min="1" max="1" width="9.6640625" customWidth="1"/>
    <col min="2" max="2" width="34.4140625" customWidth="1"/>
    <col min="3" max="3" width="28.33203125" customWidth="1"/>
    <col min="4" max="4" width="17.33203125" customWidth="1"/>
    <col min="5" max="5" width="16.9140625" customWidth="1"/>
    <col min="6" max="6" width="17.83203125" customWidth="1"/>
    <col min="7" max="7" width="17.5" customWidth="1"/>
    <col min="8" max="8" width="17.33203125" customWidth="1"/>
    <col min="9" max="9" width="32" customWidth="1"/>
    <col min="10" max="17" width="11.83203125" customWidth="1"/>
  </cols>
  <sheetData>
    <row r="1" spans="1:26" ht="26.25" customHeight="1" x14ac:dyDescent="0.7">
      <c r="A1" s="140" t="s">
        <v>48</v>
      </c>
      <c r="B1" s="141"/>
      <c r="C1" s="141"/>
      <c r="D1" s="141"/>
      <c r="E1" s="141"/>
      <c r="F1" s="141"/>
      <c r="G1" s="141"/>
      <c r="H1" s="141"/>
      <c r="I1" s="14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 x14ac:dyDescent="0.7">
      <c r="A2" s="143"/>
      <c r="B2" s="144"/>
      <c r="C2" s="144"/>
      <c r="D2" s="144"/>
      <c r="E2" s="144"/>
      <c r="F2" s="144"/>
      <c r="G2" s="144"/>
      <c r="H2" s="144"/>
      <c r="I2" s="14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 x14ac:dyDescent="0.7">
      <c r="A3" s="146"/>
      <c r="B3" s="147"/>
      <c r="C3" s="147"/>
      <c r="D3" s="147"/>
      <c r="E3" s="147"/>
      <c r="F3" s="147"/>
      <c r="G3" s="147"/>
      <c r="H3" s="147"/>
      <c r="I3" s="14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 x14ac:dyDescent="0.7">
      <c r="A4" s="161" t="s">
        <v>0</v>
      </c>
      <c r="B4" s="155" t="s">
        <v>1</v>
      </c>
      <c r="C4" s="155" t="s">
        <v>2</v>
      </c>
      <c r="D4" s="155" t="s">
        <v>3</v>
      </c>
      <c r="E4" s="156" t="s">
        <v>4</v>
      </c>
      <c r="F4" s="157"/>
      <c r="G4" s="155" t="s">
        <v>6</v>
      </c>
      <c r="H4" s="155" t="s">
        <v>7</v>
      </c>
      <c r="I4" s="155" t="s">
        <v>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customHeight="1" x14ac:dyDescent="0.7">
      <c r="A5" s="162"/>
      <c r="B5" s="127"/>
      <c r="C5" s="127"/>
      <c r="D5" s="127"/>
      <c r="E5" s="126"/>
      <c r="F5" s="158"/>
      <c r="G5" s="127"/>
      <c r="H5" s="127"/>
      <c r="I5" s="12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" hidden="1" customHeight="1" x14ac:dyDescent="0.7">
      <c r="A6" s="163"/>
      <c r="B6" s="128"/>
      <c r="C6" s="128"/>
      <c r="D6" s="128"/>
      <c r="E6" s="159"/>
      <c r="F6" s="160"/>
      <c r="G6" s="2"/>
      <c r="H6" s="3"/>
      <c r="I6" s="12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 customHeight="1" x14ac:dyDescent="0.7">
      <c r="A7" s="58"/>
      <c r="B7" s="57" t="s">
        <v>8</v>
      </c>
      <c r="C7" s="60"/>
      <c r="D7" s="54"/>
      <c r="E7" s="55" t="s">
        <v>9</v>
      </c>
      <c r="F7" s="55" t="s">
        <v>10</v>
      </c>
      <c r="G7" s="56"/>
      <c r="H7" s="56"/>
      <c r="I7" s="5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 x14ac:dyDescent="0.7">
      <c r="A8" s="4"/>
      <c r="B8" s="151" t="s">
        <v>11</v>
      </c>
      <c r="C8" s="152"/>
      <c r="D8" s="59"/>
      <c r="E8" s="6" t="s">
        <v>12</v>
      </c>
      <c r="F8" s="6" t="s">
        <v>13</v>
      </c>
      <c r="G8" s="5"/>
      <c r="H8" s="5"/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5.5" customHeight="1" x14ac:dyDescent="0.7">
      <c r="A9" s="7"/>
      <c r="B9" s="8" t="s">
        <v>14</v>
      </c>
      <c r="C9" s="8"/>
      <c r="D9" s="9"/>
      <c r="E9" s="9"/>
      <c r="F9" s="9"/>
      <c r="G9" s="9"/>
      <c r="H9" s="9"/>
      <c r="I9" s="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.5" customHeight="1" x14ac:dyDescent="0.7">
      <c r="A10" s="22">
        <v>1</v>
      </c>
      <c r="B10" s="23" t="s">
        <v>15</v>
      </c>
      <c r="C10" s="23" t="s">
        <v>49</v>
      </c>
      <c r="D10" s="39">
        <v>85200</v>
      </c>
      <c r="E10" s="25">
        <v>15500</v>
      </c>
      <c r="F10" s="25">
        <v>25700</v>
      </c>
      <c r="G10" s="26">
        <f t="shared" ref="G10:G17" si="0">D10-E10-F10</f>
        <v>44000</v>
      </c>
      <c r="H10" s="27">
        <f t="shared" ref="H10:H19" si="1">SUM(F10+E10)/D10*100</f>
        <v>48.356807511737088</v>
      </c>
      <c r="I10" s="28" t="s">
        <v>16</v>
      </c>
      <c r="J10" s="1"/>
      <c r="K10" s="1"/>
      <c r="L10" s="1"/>
      <c r="M10" s="117"/>
      <c r="N10" s="118"/>
      <c r="O10" s="118"/>
      <c r="P10" s="118"/>
      <c r="Q10" s="118"/>
      <c r="R10" s="1"/>
      <c r="S10" s="1"/>
      <c r="T10" s="1"/>
      <c r="U10" s="1"/>
      <c r="V10" s="1"/>
      <c r="W10" s="1"/>
      <c r="X10" s="1"/>
      <c r="Y10" s="1"/>
      <c r="Z10" s="1"/>
    </row>
    <row r="11" spans="1:26" ht="25.5" customHeight="1" x14ac:dyDescent="0.7">
      <c r="A11" s="22">
        <v>2</v>
      </c>
      <c r="B11" s="23" t="s">
        <v>17</v>
      </c>
      <c r="C11" s="23" t="s">
        <v>49</v>
      </c>
      <c r="D11" s="39">
        <v>804200</v>
      </c>
      <c r="E11" s="25">
        <v>247012</v>
      </c>
      <c r="F11" s="25">
        <v>256988</v>
      </c>
      <c r="G11" s="26">
        <f t="shared" si="0"/>
        <v>300200</v>
      </c>
      <c r="H11" s="27">
        <f t="shared" si="1"/>
        <v>62.67097736881373</v>
      </c>
      <c r="I11" s="28" t="s">
        <v>16</v>
      </c>
      <c r="J11" s="1"/>
      <c r="K11" s="1"/>
      <c r="L11" s="1"/>
      <c r="M11" s="118"/>
      <c r="N11" s="119"/>
      <c r="O11" s="119"/>
      <c r="P11" s="119"/>
      <c r="Q11" s="118"/>
      <c r="R11" s="1"/>
      <c r="S11" s="1"/>
      <c r="T11" s="1"/>
      <c r="U11" s="1"/>
      <c r="V11" s="1"/>
      <c r="W11" s="1"/>
      <c r="X11" s="1"/>
      <c r="Y11" s="1"/>
      <c r="Z11" s="1"/>
    </row>
    <row r="12" spans="1:26" ht="25.5" customHeight="1" x14ac:dyDescent="0.7">
      <c r="A12" s="22">
        <v>3</v>
      </c>
      <c r="B12" s="23" t="s">
        <v>18</v>
      </c>
      <c r="C12" s="23" t="s">
        <v>49</v>
      </c>
      <c r="D12" s="39">
        <v>48800</v>
      </c>
      <c r="E12" s="25">
        <v>14800</v>
      </c>
      <c r="F12" s="25">
        <v>0</v>
      </c>
      <c r="G12" s="26">
        <f t="shared" si="0"/>
        <v>34000</v>
      </c>
      <c r="H12" s="27">
        <f t="shared" si="1"/>
        <v>30.327868852459016</v>
      </c>
      <c r="I12" s="28" t="s">
        <v>16</v>
      </c>
      <c r="J12" s="1"/>
      <c r="K12" s="1"/>
      <c r="L12" s="1"/>
      <c r="M12" s="118"/>
      <c r="N12" s="119"/>
      <c r="O12" s="119"/>
      <c r="P12" s="119"/>
      <c r="Q12" s="118"/>
      <c r="R12" s="1"/>
      <c r="S12" s="1"/>
      <c r="T12" s="1"/>
      <c r="U12" s="1"/>
      <c r="V12" s="1"/>
      <c r="W12" s="1"/>
      <c r="X12" s="1"/>
      <c r="Y12" s="1"/>
      <c r="Z12" s="1"/>
    </row>
    <row r="13" spans="1:26" ht="25.5" customHeight="1" x14ac:dyDescent="0.7">
      <c r="A13" s="22">
        <v>4</v>
      </c>
      <c r="B13" s="23" t="s">
        <v>19</v>
      </c>
      <c r="C13" s="23" t="s">
        <v>49</v>
      </c>
      <c r="D13" s="40">
        <v>81000</v>
      </c>
      <c r="E13" s="25">
        <v>27000</v>
      </c>
      <c r="F13" s="25">
        <v>27000</v>
      </c>
      <c r="G13" s="26">
        <f t="shared" si="0"/>
        <v>27000</v>
      </c>
      <c r="H13" s="27">
        <f t="shared" si="1"/>
        <v>66.666666666666657</v>
      </c>
      <c r="I13" s="28" t="s">
        <v>16</v>
      </c>
      <c r="J13" s="1"/>
      <c r="K13" s="1"/>
      <c r="L13" s="1"/>
      <c r="M13" s="118"/>
      <c r="N13" s="119"/>
      <c r="O13" s="119"/>
      <c r="P13" s="119"/>
      <c r="Q13" s="118"/>
      <c r="R13" s="1"/>
      <c r="S13" s="1"/>
      <c r="T13" s="1"/>
      <c r="U13" s="1"/>
      <c r="V13" s="1"/>
      <c r="W13" s="1"/>
      <c r="X13" s="1"/>
      <c r="Y13" s="1"/>
      <c r="Z13" s="1"/>
    </row>
    <row r="14" spans="1:26" ht="25.5" customHeight="1" x14ac:dyDescent="0.7">
      <c r="A14" s="22">
        <v>5</v>
      </c>
      <c r="B14" s="23" t="s">
        <v>20</v>
      </c>
      <c r="C14" s="23" t="s">
        <v>49</v>
      </c>
      <c r="D14" s="40">
        <v>34800</v>
      </c>
      <c r="E14" s="25">
        <v>15800</v>
      </c>
      <c r="F14" s="25">
        <v>0</v>
      </c>
      <c r="G14" s="26">
        <f t="shared" si="0"/>
        <v>19000</v>
      </c>
      <c r="H14" s="27">
        <f t="shared" si="1"/>
        <v>45.402298850574709</v>
      </c>
      <c r="I14" s="28" t="s">
        <v>16</v>
      </c>
      <c r="J14" s="1"/>
      <c r="K14" s="1"/>
      <c r="L14" s="1"/>
      <c r="M14" s="118"/>
      <c r="N14" s="119"/>
      <c r="O14" s="119"/>
      <c r="P14" s="119"/>
      <c r="Q14" s="118"/>
      <c r="R14" s="1"/>
      <c r="S14" s="1"/>
      <c r="T14" s="1"/>
      <c r="U14" s="1"/>
      <c r="V14" s="1"/>
      <c r="W14" s="1"/>
      <c r="X14" s="1"/>
      <c r="Y14" s="1"/>
      <c r="Z14" s="1"/>
    </row>
    <row r="15" spans="1:26" ht="25.5" customHeight="1" x14ac:dyDescent="0.7">
      <c r="A15" s="22">
        <v>6</v>
      </c>
      <c r="B15" s="30" t="s">
        <v>21</v>
      </c>
      <c r="C15" s="23" t="s">
        <v>49</v>
      </c>
      <c r="D15" s="40">
        <v>1356000</v>
      </c>
      <c r="E15" s="25">
        <v>433324</v>
      </c>
      <c r="F15" s="25">
        <v>432248</v>
      </c>
      <c r="G15" s="26">
        <f t="shared" si="0"/>
        <v>490428</v>
      </c>
      <c r="H15" s="27">
        <f t="shared" si="1"/>
        <v>63.832743362831856</v>
      </c>
      <c r="I15" s="28" t="s">
        <v>16</v>
      </c>
      <c r="J15" s="1"/>
      <c r="K15" s="1"/>
      <c r="L15" s="1"/>
      <c r="M15" s="118"/>
      <c r="N15" s="119"/>
      <c r="O15" s="119"/>
      <c r="P15" s="119"/>
      <c r="Q15" s="118"/>
      <c r="R15" s="1"/>
      <c r="S15" s="1"/>
      <c r="T15" s="1"/>
      <c r="U15" s="1"/>
      <c r="V15" s="1"/>
      <c r="W15" s="1"/>
      <c r="X15" s="1"/>
      <c r="Y15" s="1"/>
      <c r="Z15" s="1"/>
    </row>
    <row r="16" spans="1:26" ht="25.5" customHeight="1" x14ac:dyDescent="0.7">
      <c r="A16" s="22">
        <v>7</v>
      </c>
      <c r="B16" s="23" t="s">
        <v>22</v>
      </c>
      <c r="C16" s="23" t="s">
        <v>49</v>
      </c>
      <c r="D16" s="40">
        <v>111600</v>
      </c>
      <c r="E16" s="25">
        <v>44100</v>
      </c>
      <c r="F16" s="25">
        <v>40733</v>
      </c>
      <c r="G16" s="26">
        <f t="shared" si="0"/>
        <v>26767</v>
      </c>
      <c r="H16" s="27">
        <f t="shared" si="1"/>
        <v>76.01523297491039</v>
      </c>
      <c r="I16" s="28" t="s">
        <v>16</v>
      </c>
      <c r="J16" s="1"/>
      <c r="K16" s="1"/>
      <c r="L16" s="1"/>
      <c r="M16" s="118"/>
      <c r="N16" s="118"/>
      <c r="O16" s="118"/>
      <c r="P16" s="118"/>
      <c r="Q16" s="118"/>
      <c r="R16" s="1"/>
      <c r="S16" s="1"/>
      <c r="T16" s="1"/>
      <c r="U16" s="1"/>
      <c r="V16" s="1"/>
      <c r="W16" s="1"/>
      <c r="X16" s="1"/>
      <c r="Y16" s="1"/>
      <c r="Z16" s="1"/>
    </row>
    <row r="17" spans="1:26" ht="25.5" customHeight="1" x14ac:dyDescent="0.7">
      <c r="A17" s="22">
        <v>8</v>
      </c>
      <c r="B17" s="23" t="s">
        <v>23</v>
      </c>
      <c r="C17" s="23" t="s">
        <v>49</v>
      </c>
      <c r="D17" s="40">
        <v>6200</v>
      </c>
      <c r="E17" s="25">
        <v>0</v>
      </c>
      <c r="F17" s="25">
        <v>4100</v>
      </c>
      <c r="G17" s="26">
        <f t="shared" si="0"/>
        <v>2100</v>
      </c>
      <c r="H17" s="27">
        <f t="shared" si="1"/>
        <v>66.129032258064512</v>
      </c>
      <c r="I17" s="28" t="s">
        <v>16</v>
      </c>
      <c r="J17" s="1"/>
      <c r="K17" s="117"/>
      <c r="L17" s="118"/>
      <c r="M17" s="118"/>
      <c r="N17" s="118"/>
      <c r="O17" s="118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5.5" customHeight="1" x14ac:dyDescent="0.7">
      <c r="A18" s="47"/>
      <c r="B18" s="48" t="s">
        <v>24</v>
      </c>
      <c r="C18" s="48"/>
      <c r="D18" s="49">
        <f>SUM(D10:D17)</f>
        <v>2527800</v>
      </c>
      <c r="E18" s="50">
        <f>SUM(E10:E17)</f>
        <v>797536</v>
      </c>
      <c r="F18" s="50">
        <f>SUM(F10:F17)</f>
        <v>786769</v>
      </c>
      <c r="G18" s="50">
        <f>SUM(G10:G17)</f>
        <v>943495</v>
      </c>
      <c r="H18" s="51">
        <f t="shared" si="1"/>
        <v>62.675251206582793</v>
      </c>
      <c r="I18" s="52"/>
      <c r="J18" s="1"/>
      <c r="K18" s="118"/>
      <c r="L18" s="119"/>
      <c r="M18" s="119"/>
      <c r="N18" s="119"/>
      <c r="O18" s="118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5.5" customHeight="1" x14ac:dyDescent="0.7">
      <c r="A19" s="22">
        <v>9</v>
      </c>
      <c r="B19" s="23" t="s">
        <v>25</v>
      </c>
      <c r="C19" s="23" t="s">
        <v>49</v>
      </c>
      <c r="D19" s="40">
        <v>382000</v>
      </c>
      <c r="E19" s="25">
        <v>155352.32999999999</v>
      </c>
      <c r="F19" s="25">
        <v>96647.67</v>
      </c>
      <c r="G19" s="26">
        <f>D19-E19-F19</f>
        <v>130000.00000000001</v>
      </c>
      <c r="H19" s="27">
        <f t="shared" si="1"/>
        <v>65.968586387434556</v>
      </c>
      <c r="I19" s="28" t="s">
        <v>16</v>
      </c>
      <c r="J19" s="1"/>
      <c r="K19" s="118"/>
      <c r="L19" s="119"/>
      <c r="M19" s="119"/>
      <c r="N19" s="119"/>
      <c r="O19" s="118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5.5" customHeight="1" x14ac:dyDescent="0.7">
      <c r="A20" s="44"/>
      <c r="B20" s="76" t="s">
        <v>26</v>
      </c>
      <c r="C20" s="77"/>
      <c r="D20" s="45">
        <f>SUM(D18:D19)</f>
        <v>2909800</v>
      </c>
      <c r="E20" s="50">
        <f>SUM(E18:E19)</f>
        <v>952888.33</v>
      </c>
      <c r="F20" s="50">
        <f t="shared" ref="F20" si="2">SUM(F18:F19)</f>
        <v>883416.67</v>
      </c>
      <c r="G20" s="46">
        <f>D20-(E20+F20)</f>
        <v>1073495</v>
      </c>
      <c r="H20" s="42">
        <f>SUM(F20+E20)/D20*100</f>
        <v>63.107601897037604</v>
      </c>
      <c r="I20" s="43"/>
      <c r="J20" s="1"/>
      <c r="K20" s="118"/>
      <c r="L20" s="118"/>
      <c r="M20" s="118"/>
      <c r="N20" s="118"/>
      <c r="O20" s="118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5.5" customHeight="1" x14ac:dyDescent="0.7">
      <c r="A21" s="74"/>
      <c r="B21" s="129" t="s">
        <v>27</v>
      </c>
      <c r="C21" s="130"/>
      <c r="D21" s="75"/>
      <c r="E21" s="16"/>
      <c r="F21" s="15"/>
      <c r="G21" s="16"/>
      <c r="H21" s="16"/>
      <c r="I21" s="5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5.5" customHeight="1" x14ac:dyDescent="0.7">
      <c r="A22" s="7"/>
      <c r="B22" s="78" t="s">
        <v>28</v>
      </c>
      <c r="C22" s="8"/>
      <c r="D22" s="17"/>
      <c r="E22" s="18"/>
      <c r="F22" s="17"/>
      <c r="G22" s="18"/>
      <c r="H22" s="18"/>
      <c r="I22" s="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5" customHeight="1" x14ac:dyDescent="0.7">
      <c r="A23" s="79"/>
      <c r="B23" s="80" t="s">
        <v>29</v>
      </c>
      <c r="C23" s="81"/>
      <c r="D23" s="82"/>
      <c r="E23" s="83"/>
      <c r="F23" s="82"/>
      <c r="G23" s="83"/>
      <c r="H23" s="83"/>
      <c r="I23" s="8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5.5" customHeight="1" x14ac:dyDescent="0.7">
      <c r="A24" s="93"/>
      <c r="B24" s="94" t="s">
        <v>30</v>
      </c>
      <c r="C24" s="95"/>
      <c r="D24" s="96"/>
      <c r="E24" s="97"/>
      <c r="F24" s="97"/>
      <c r="G24" s="98"/>
      <c r="H24" s="99"/>
      <c r="I24" s="10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5.5" customHeight="1" x14ac:dyDescent="0.7">
      <c r="A25" s="103">
        <v>10</v>
      </c>
      <c r="B25" s="104" t="s">
        <v>31</v>
      </c>
      <c r="C25" s="104" t="s">
        <v>49</v>
      </c>
      <c r="D25" s="106">
        <v>20900</v>
      </c>
      <c r="E25" s="108">
        <v>20900</v>
      </c>
      <c r="F25" s="108">
        <v>0</v>
      </c>
      <c r="G25" s="110">
        <f>D25-E25-F25</f>
        <v>0</v>
      </c>
      <c r="H25" s="112">
        <f>SUM(F25+E25)/D25*100</f>
        <v>100</v>
      </c>
      <c r="I25" s="102" t="s">
        <v>16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5.5" customHeight="1" x14ac:dyDescent="0.7">
      <c r="A26" s="103"/>
      <c r="B26" s="105" t="s">
        <v>32</v>
      </c>
      <c r="C26" s="104"/>
      <c r="D26" s="107"/>
      <c r="E26" s="109"/>
      <c r="F26" s="109"/>
      <c r="G26" s="111"/>
      <c r="H26" s="113"/>
      <c r="I26" s="10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5.5" customHeight="1" x14ac:dyDescent="0.7">
      <c r="A27" s="85">
        <v>11</v>
      </c>
      <c r="B27" s="92" t="s">
        <v>31</v>
      </c>
      <c r="C27" s="86" t="s">
        <v>49</v>
      </c>
      <c r="D27" s="87">
        <v>35400</v>
      </c>
      <c r="E27" s="88">
        <v>20156</v>
      </c>
      <c r="F27" s="88">
        <v>15244</v>
      </c>
      <c r="G27" s="89">
        <f t="shared" ref="G27:G28" si="3">D27-E27-F27</f>
        <v>0</v>
      </c>
      <c r="H27" s="90">
        <f t="shared" ref="H27:H28" si="4">SUM(F27+E27)/D27*100</f>
        <v>100</v>
      </c>
      <c r="I27" s="91" t="s">
        <v>16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5.5" customHeight="1" x14ac:dyDescent="0.7">
      <c r="A28" s="41"/>
      <c r="B28" s="10" t="s">
        <v>26</v>
      </c>
      <c r="C28" s="11"/>
      <c r="D28" s="19">
        <f>SUM(D25:D27)</f>
        <v>56300</v>
      </c>
      <c r="E28" s="12">
        <f>SUM(E25:E27)</f>
        <v>41056</v>
      </c>
      <c r="F28" s="12">
        <f>SUM(F27,F25)</f>
        <v>15244</v>
      </c>
      <c r="G28" s="14">
        <f t="shared" si="3"/>
        <v>0</v>
      </c>
      <c r="H28" s="13">
        <f t="shared" si="4"/>
        <v>100</v>
      </c>
      <c r="I28" s="2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5.5" customHeight="1" x14ac:dyDescent="0.7">
      <c r="A29" s="131"/>
      <c r="B29" s="131" t="s">
        <v>39</v>
      </c>
      <c r="C29" s="133"/>
      <c r="D29" s="135"/>
      <c r="E29" s="137"/>
      <c r="F29" s="137"/>
      <c r="G29" s="137"/>
      <c r="H29" s="137"/>
      <c r="I29" s="15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5" customHeight="1" x14ac:dyDescent="0.7">
      <c r="A30" s="132"/>
      <c r="B30" s="132"/>
      <c r="C30" s="134"/>
      <c r="D30" s="136"/>
      <c r="E30" s="138"/>
      <c r="F30" s="138"/>
      <c r="G30" s="138"/>
      <c r="H30" s="138"/>
      <c r="I30" s="15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5.5" customHeight="1" x14ac:dyDescent="0.7">
      <c r="A31" s="22">
        <v>12</v>
      </c>
      <c r="B31" s="23" t="s">
        <v>33</v>
      </c>
      <c r="C31" s="29" t="s">
        <v>38</v>
      </c>
      <c r="D31" s="24">
        <v>4500</v>
      </c>
      <c r="E31" s="25">
        <v>0</v>
      </c>
      <c r="F31" s="25">
        <v>0</v>
      </c>
      <c r="G31" s="26">
        <f t="shared" ref="G31:G34" si="5">D31-E31-F31</f>
        <v>4500</v>
      </c>
      <c r="H31" s="27">
        <f t="shared" ref="H31:H34" si="6">SUM(F31+E31)/D31*100</f>
        <v>0</v>
      </c>
      <c r="I31" s="28" t="s">
        <v>16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5.5" customHeight="1" x14ac:dyDescent="0.7">
      <c r="A32" s="22">
        <v>13</v>
      </c>
      <c r="B32" s="23" t="s">
        <v>34</v>
      </c>
      <c r="C32" s="29" t="s">
        <v>38</v>
      </c>
      <c r="D32" s="24">
        <v>4500</v>
      </c>
      <c r="E32" s="25">
        <v>0</v>
      </c>
      <c r="F32" s="25">
        <v>0</v>
      </c>
      <c r="G32" s="26">
        <f t="shared" si="5"/>
        <v>4500</v>
      </c>
      <c r="H32" s="27">
        <f t="shared" si="6"/>
        <v>0</v>
      </c>
      <c r="I32" s="28" t="s">
        <v>16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5.5" customHeight="1" x14ac:dyDescent="0.7">
      <c r="A33" s="22">
        <v>14</v>
      </c>
      <c r="B33" s="23" t="s">
        <v>35</v>
      </c>
      <c r="C33" s="29" t="s">
        <v>38</v>
      </c>
      <c r="D33" s="24">
        <v>7500</v>
      </c>
      <c r="E33" s="25">
        <v>0</v>
      </c>
      <c r="F33" s="25">
        <v>0</v>
      </c>
      <c r="G33" s="26">
        <f t="shared" si="5"/>
        <v>7500</v>
      </c>
      <c r="H33" s="27">
        <f t="shared" si="6"/>
        <v>0</v>
      </c>
      <c r="I33" s="28" t="s">
        <v>16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5.5" customHeight="1" x14ac:dyDescent="0.7">
      <c r="A34" s="41"/>
      <c r="B34" s="67" t="s">
        <v>36</v>
      </c>
      <c r="C34" s="67"/>
      <c r="D34" s="68">
        <f>SUM(D31:D33)</f>
        <v>16500</v>
      </c>
      <c r="E34" s="69">
        <v>0</v>
      </c>
      <c r="F34" s="69">
        <f>SUM(F31:F33)</f>
        <v>0</v>
      </c>
      <c r="G34" s="70">
        <f t="shared" si="5"/>
        <v>16500</v>
      </c>
      <c r="H34" s="71">
        <f t="shared" si="6"/>
        <v>0</v>
      </c>
      <c r="I34" s="72" t="s">
        <v>16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8.5" customHeight="1" x14ac:dyDescent="0.7">
      <c r="A35" s="64"/>
      <c r="B35" s="65" t="s">
        <v>46</v>
      </c>
      <c r="C35" s="66"/>
      <c r="D35" s="116">
        <f>SUM(D20:D28:D34)</f>
        <v>3055400</v>
      </c>
      <c r="E35" s="114">
        <f>SUM(E20:E28:E34)</f>
        <v>1035000.33</v>
      </c>
      <c r="F35" s="114">
        <f>SUM(F20:F28:F34)</f>
        <v>913904.67</v>
      </c>
      <c r="G35" s="114">
        <f>D35-(E35+F35)</f>
        <v>1106495</v>
      </c>
      <c r="H35" s="115">
        <f>SUM(F35+E35)/D35*100</f>
        <v>63.785592721083987</v>
      </c>
      <c r="I35" s="73"/>
      <c r="J35" s="139"/>
      <c r="K35" s="139"/>
      <c r="L35" s="139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7.75" customHeight="1" x14ac:dyDescent="0.7">
      <c r="A36" s="32"/>
      <c r="B36" s="33"/>
      <c r="C36" s="33"/>
      <c r="D36" s="34"/>
      <c r="E36" s="35"/>
      <c r="F36" s="35"/>
      <c r="G36" s="36"/>
      <c r="H36" s="37"/>
      <c r="I36" s="3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5.5" customHeight="1" x14ac:dyDescent="0.7">
      <c r="A37" s="53"/>
      <c r="B37" s="61" t="s">
        <v>40</v>
      </c>
      <c r="C37" s="62"/>
      <c r="D37" s="63" t="s">
        <v>41</v>
      </c>
      <c r="E37" s="63"/>
      <c r="F37" s="61"/>
      <c r="G37" s="149" t="s">
        <v>47</v>
      </c>
      <c r="H37" s="149"/>
      <c r="I37" s="63" t="s">
        <v>37</v>
      </c>
      <c r="J37" s="53"/>
      <c r="K37" s="53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5.5" customHeight="1" x14ac:dyDescent="0.7">
      <c r="A38" s="53"/>
      <c r="B38" s="63"/>
      <c r="C38" s="63" t="s">
        <v>44</v>
      </c>
      <c r="D38" s="63"/>
      <c r="E38" s="63"/>
      <c r="F38" s="63"/>
      <c r="G38" s="150" t="s">
        <v>42</v>
      </c>
      <c r="H38" s="150"/>
      <c r="I38" s="63"/>
      <c r="J38" s="53"/>
      <c r="K38" s="53"/>
      <c r="L38" s="1"/>
      <c r="M38" s="120"/>
      <c r="N38" s="121"/>
      <c r="O38" s="121"/>
      <c r="P38" s="121"/>
      <c r="Q38" s="122"/>
      <c r="R38" s="1"/>
      <c r="S38" s="1"/>
      <c r="T38" s="1"/>
      <c r="U38" s="1"/>
      <c r="V38" s="1"/>
      <c r="W38" s="1"/>
      <c r="X38" s="1"/>
      <c r="Y38" s="1"/>
      <c r="Z38" s="1"/>
    </row>
    <row r="39" spans="1:26" ht="25.5" customHeight="1" x14ac:dyDescent="0.7">
      <c r="A39" s="53"/>
      <c r="B39" s="63"/>
      <c r="C39" s="63" t="s">
        <v>45</v>
      </c>
      <c r="D39" s="63"/>
      <c r="E39" s="63"/>
      <c r="F39" s="63"/>
      <c r="G39" s="150" t="s">
        <v>43</v>
      </c>
      <c r="H39" s="150"/>
      <c r="I39" s="63"/>
      <c r="J39" s="53"/>
      <c r="K39" s="53"/>
      <c r="L39" s="1"/>
      <c r="M39" s="123"/>
      <c r="N39" s="124"/>
      <c r="O39" s="124"/>
      <c r="P39" s="124"/>
      <c r="Q39" s="125"/>
      <c r="R39" s="1"/>
      <c r="S39" s="1"/>
      <c r="T39" s="1"/>
      <c r="U39" s="1"/>
      <c r="V39" s="1"/>
      <c r="W39" s="1"/>
      <c r="X39" s="1"/>
      <c r="Y39" s="1"/>
      <c r="Z39" s="1"/>
    </row>
    <row r="40" spans="1:26" ht="25.5" customHeight="1" x14ac:dyDescent="0.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23"/>
      <c r="N40" s="124"/>
      <c r="O40" s="124"/>
      <c r="P40" s="124"/>
      <c r="Q40" s="125"/>
      <c r="R40" s="1"/>
      <c r="S40" s="1"/>
      <c r="T40" s="1"/>
      <c r="U40" s="1"/>
      <c r="V40" s="1"/>
      <c r="W40" s="1"/>
      <c r="X40" s="1"/>
      <c r="Y40" s="1"/>
      <c r="Z40" s="1"/>
    </row>
    <row r="41" spans="1:26" ht="25.5" customHeight="1" x14ac:dyDescent="0.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23"/>
      <c r="N41" s="124"/>
      <c r="O41" s="124"/>
      <c r="P41" s="124"/>
      <c r="Q41" s="125"/>
      <c r="R41" s="1"/>
      <c r="S41" s="1"/>
      <c r="T41" s="1"/>
      <c r="U41" s="1"/>
      <c r="V41" s="1"/>
      <c r="W41" s="1"/>
      <c r="X41" s="1"/>
      <c r="Y41" s="1"/>
      <c r="Z41" s="1"/>
    </row>
    <row r="42" spans="1:26" ht="25.5" customHeight="1" x14ac:dyDescent="0.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23"/>
      <c r="N42" s="124"/>
      <c r="O42" s="124"/>
      <c r="P42" s="124"/>
      <c r="Q42" s="125"/>
      <c r="R42" s="1"/>
      <c r="S42" s="1"/>
      <c r="T42" s="1"/>
      <c r="U42" s="1"/>
      <c r="V42" s="1"/>
      <c r="W42" s="1"/>
      <c r="X42" s="1"/>
      <c r="Y42" s="1"/>
      <c r="Z42" s="1"/>
    </row>
    <row r="43" spans="1:26" ht="25.5" customHeight="1" x14ac:dyDescent="0.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31"/>
      <c r="Q43" s="31"/>
      <c r="R43" s="1"/>
      <c r="S43" s="1"/>
      <c r="T43" s="1"/>
      <c r="U43" s="1"/>
      <c r="V43" s="1"/>
      <c r="W43" s="1"/>
      <c r="X43" s="1"/>
      <c r="Y43" s="1"/>
      <c r="Z43" s="1"/>
    </row>
    <row r="44" spans="1:26" ht="27" customHeight="1" x14ac:dyDescent="0.9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6.25" customHeight="1" x14ac:dyDescent="0.95">
      <c r="A45" s="1"/>
      <c r="B45" s="1"/>
      <c r="C45" s="1"/>
      <c r="D45" s="1"/>
      <c r="E45" s="1"/>
      <c r="F45" s="1"/>
      <c r="G45" s="1"/>
      <c r="H45" s="1"/>
      <c r="I45" s="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33" customHeight="1" x14ac:dyDescent="0.95">
      <c r="A46" s="1"/>
      <c r="B46" s="1"/>
      <c r="C46" s="1"/>
      <c r="D46" s="1"/>
      <c r="E46" s="1"/>
      <c r="F46" s="1"/>
      <c r="G46" s="1"/>
      <c r="H46" s="1"/>
      <c r="I46" s="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5.5" customHeight="1" x14ac:dyDescent="0.95">
      <c r="A47" s="1"/>
      <c r="B47" s="1"/>
      <c r="C47" s="1"/>
      <c r="D47" s="1"/>
      <c r="E47" s="1"/>
      <c r="F47" s="1"/>
      <c r="G47" s="1"/>
      <c r="H47" s="1"/>
      <c r="I47" s="1"/>
      <c r="J47" s="21"/>
      <c r="K47" s="21"/>
      <c r="L47" s="2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5.5" customHeight="1" x14ac:dyDescent="0.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5.5" customHeight="1" x14ac:dyDescent="0.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5.5" customHeight="1" x14ac:dyDescent="0.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5.5" customHeight="1" x14ac:dyDescent="0.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5.5" customHeight="1" x14ac:dyDescent="0.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5.5" customHeight="1" x14ac:dyDescent="0.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5.5" customHeight="1" x14ac:dyDescent="0.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5.5" customHeight="1" x14ac:dyDescent="0.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5.5" customHeight="1" x14ac:dyDescent="0.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5.5" customHeight="1" x14ac:dyDescent="0.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5.5" customHeight="1" x14ac:dyDescent="0.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5.5" customHeight="1" x14ac:dyDescent="0.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5.5" customHeight="1" x14ac:dyDescent="0.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5.5" customHeight="1" x14ac:dyDescent="0.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5.5" customHeight="1" x14ac:dyDescent="0.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5.5" customHeight="1" x14ac:dyDescent="0.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5.5" customHeight="1" x14ac:dyDescent="0.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5.5" customHeight="1" x14ac:dyDescent="0.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5.5" customHeight="1" x14ac:dyDescent="0.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5.5" customHeight="1" x14ac:dyDescent="0.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5.5" customHeight="1" x14ac:dyDescent="0.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5.5" customHeight="1" x14ac:dyDescent="0.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5.5" customHeight="1" x14ac:dyDescent="0.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5.5" customHeight="1" x14ac:dyDescent="0.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5.5" customHeight="1" x14ac:dyDescent="0.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5.5" customHeight="1" x14ac:dyDescent="0.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5.5" customHeight="1" x14ac:dyDescent="0.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5.5" customHeight="1" x14ac:dyDescent="0.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5.5" customHeight="1" x14ac:dyDescent="0.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5.5" customHeight="1" x14ac:dyDescent="0.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5.5" customHeight="1" x14ac:dyDescent="0.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5.5" customHeight="1" x14ac:dyDescent="0.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5.5" customHeight="1" x14ac:dyDescent="0.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5.5" customHeight="1" x14ac:dyDescent="0.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5.5" customHeight="1" x14ac:dyDescent="0.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5.5" customHeight="1" x14ac:dyDescent="0.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5.5" customHeight="1" x14ac:dyDescent="0.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5.5" customHeight="1" x14ac:dyDescent="0.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5.5" customHeight="1" x14ac:dyDescent="0.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5.5" customHeight="1" x14ac:dyDescent="0.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5.5" customHeight="1" x14ac:dyDescent="0.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5.5" customHeight="1" x14ac:dyDescent="0.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5.5" customHeight="1" x14ac:dyDescent="0.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5.5" customHeight="1" x14ac:dyDescent="0.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5.5" customHeight="1" x14ac:dyDescent="0.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5.5" customHeight="1" x14ac:dyDescent="0.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5.5" customHeight="1" x14ac:dyDescent="0.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5.5" customHeight="1" x14ac:dyDescent="0.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5.5" customHeight="1" x14ac:dyDescent="0.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5.5" customHeight="1" x14ac:dyDescent="0.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5.5" customHeight="1" x14ac:dyDescent="0.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5.5" customHeight="1" x14ac:dyDescent="0.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5.5" customHeight="1" x14ac:dyDescent="0.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5.5" customHeight="1" x14ac:dyDescent="0.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5.5" customHeight="1" x14ac:dyDescent="0.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5.5" customHeight="1" x14ac:dyDescent="0.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5.5" customHeight="1" x14ac:dyDescent="0.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5.5" customHeight="1" x14ac:dyDescent="0.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5.5" customHeight="1" x14ac:dyDescent="0.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5.5" customHeight="1" x14ac:dyDescent="0.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5.5" customHeight="1" x14ac:dyDescent="0.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5.5" customHeight="1" x14ac:dyDescent="0.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5.5" customHeight="1" x14ac:dyDescent="0.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5.5" customHeight="1" x14ac:dyDescent="0.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5.5" customHeight="1" x14ac:dyDescent="0.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5.5" customHeight="1" x14ac:dyDescent="0.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5.5" customHeight="1" x14ac:dyDescent="0.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5.5" customHeight="1" x14ac:dyDescent="0.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5.5" customHeight="1" x14ac:dyDescent="0.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5.5" customHeight="1" x14ac:dyDescent="0.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5.5" customHeight="1" x14ac:dyDescent="0.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5.5" customHeight="1" x14ac:dyDescent="0.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5.5" customHeight="1" x14ac:dyDescent="0.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5.5" customHeight="1" x14ac:dyDescent="0.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5.5" customHeight="1" x14ac:dyDescent="0.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5.5" customHeight="1" x14ac:dyDescent="0.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5.5" customHeight="1" x14ac:dyDescent="0.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5.5" customHeight="1" x14ac:dyDescent="0.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5.5" customHeight="1" x14ac:dyDescent="0.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5.5" customHeight="1" x14ac:dyDescent="0.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5.5" customHeight="1" x14ac:dyDescent="0.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5.5" customHeight="1" x14ac:dyDescent="0.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5.5" customHeight="1" x14ac:dyDescent="0.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5.5" customHeight="1" x14ac:dyDescent="0.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5.5" customHeight="1" x14ac:dyDescent="0.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5.5" customHeight="1" x14ac:dyDescent="0.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5.5" customHeight="1" x14ac:dyDescent="0.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5.5" customHeight="1" x14ac:dyDescent="0.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5.5" customHeight="1" x14ac:dyDescent="0.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5.5" customHeight="1" x14ac:dyDescent="0.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5.5" customHeight="1" x14ac:dyDescent="0.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5.5" customHeight="1" x14ac:dyDescent="0.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5.5" customHeight="1" x14ac:dyDescent="0.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5.5" customHeight="1" x14ac:dyDescent="0.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5.5" customHeight="1" x14ac:dyDescent="0.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5.5" customHeight="1" x14ac:dyDescent="0.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5.5" customHeight="1" x14ac:dyDescent="0.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5.5" customHeight="1" x14ac:dyDescent="0.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5.5" customHeight="1" x14ac:dyDescent="0.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5.5" customHeight="1" x14ac:dyDescent="0.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5.5" customHeight="1" x14ac:dyDescent="0.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5.5" customHeight="1" x14ac:dyDescent="0.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5.5" customHeight="1" x14ac:dyDescent="0.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5.5" customHeight="1" x14ac:dyDescent="0.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5.5" customHeight="1" x14ac:dyDescent="0.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5.5" customHeight="1" x14ac:dyDescent="0.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5.5" customHeight="1" x14ac:dyDescent="0.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5.5" customHeight="1" x14ac:dyDescent="0.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5.5" customHeight="1" x14ac:dyDescent="0.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5.5" customHeight="1" x14ac:dyDescent="0.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5.5" customHeight="1" x14ac:dyDescent="0.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5.5" customHeight="1" x14ac:dyDescent="0.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5.5" customHeight="1" x14ac:dyDescent="0.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5.5" customHeight="1" x14ac:dyDescent="0.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5.5" customHeight="1" x14ac:dyDescent="0.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5.5" customHeight="1" x14ac:dyDescent="0.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5.5" customHeight="1" x14ac:dyDescent="0.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5.5" customHeight="1" x14ac:dyDescent="0.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5.5" customHeight="1" x14ac:dyDescent="0.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5.5" customHeight="1" x14ac:dyDescent="0.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5.5" customHeight="1" x14ac:dyDescent="0.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5.5" customHeight="1" x14ac:dyDescent="0.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5.5" customHeight="1" x14ac:dyDescent="0.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5.5" customHeight="1" x14ac:dyDescent="0.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5.5" customHeight="1" x14ac:dyDescent="0.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5.5" customHeight="1" x14ac:dyDescent="0.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5.5" customHeight="1" x14ac:dyDescent="0.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5.5" customHeight="1" x14ac:dyDescent="0.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5.5" customHeight="1" x14ac:dyDescent="0.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5.5" customHeight="1" x14ac:dyDescent="0.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5.5" customHeight="1" x14ac:dyDescent="0.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5.5" customHeight="1" x14ac:dyDescent="0.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5.5" customHeight="1" x14ac:dyDescent="0.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5.5" customHeight="1" x14ac:dyDescent="0.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5.5" customHeight="1" x14ac:dyDescent="0.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5.5" customHeight="1" x14ac:dyDescent="0.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5.5" customHeight="1" x14ac:dyDescent="0.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5.5" customHeight="1" x14ac:dyDescent="0.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5.5" customHeight="1" x14ac:dyDescent="0.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5.5" customHeight="1" x14ac:dyDescent="0.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5.5" customHeight="1" x14ac:dyDescent="0.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5.5" customHeight="1" x14ac:dyDescent="0.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5.5" customHeight="1" x14ac:dyDescent="0.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5.5" customHeight="1" x14ac:dyDescent="0.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5.5" customHeight="1" x14ac:dyDescent="0.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5.5" customHeight="1" x14ac:dyDescent="0.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5.5" customHeight="1" x14ac:dyDescent="0.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5.5" customHeight="1" x14ac:dyDescent="0.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5.5" customHeight="1" x14ac:dyDescent="0.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5.5" customHeight="1" x14ac:dyDescent="0.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5.5" customHeight="1" x14ac:dyDescent="0.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5.5" customHeight="1" x14ac:dyDescent="0.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5.5" customHeight="1" x14ac:dyDescent="0.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5.5" customHeight="1" x14ac:dyDescent="0.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5.5" customHeight="1" x14ac:dyDescent="0.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5.5" customHeight="1" x14ac:dyDescent="0.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5.5" customHeight="1" x14ac:dyDescent="0.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5.5" customHeight="1" x14ac:dyDescent="0.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5.5" customHeight="1" x14ac:dyDescent="0.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5.5" customHeight="1" x14ac:dyDescent="0.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5.5" customHeight="1" x14ac:dyDescent="0.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5.5" customHeight="1" x14ac:dyDescent="0.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5.5" customHeight="1" x14ac:dyDescent="0.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5.5" customHeight="1" x14ac:dyDescent="0.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5.5" customHeight="1" x14ac:dyDescent="0.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5.5" customHeight="1" x14ac:dyDescent="0.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5.5" customHeight="1" x14ac:dyDescent="0.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5.5" customHeight="1" x14ac:dyDescent="0.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5.5" customHeight="1" x14ac:dyDescent="0.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5.5" customHeight="1" x14ac:dyDescent="0.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5.5" customHeight="1" x14ac:dyDescent="0.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5.5" customHeight="1" x14ac:dyDescent="0.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5.5" customHeight="1" x14ac:dyDescent="0.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5.5" customHeight="1" x14ac:dyDescent="0.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5.5" customHeight="1" x14ac:dyDescent="0.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5.5" customHeight="1" x14ac:dyDescent="0.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5.5" customHeight="1" x14ac:dyDescent="0.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5.5" customHeight="1" x14ac:dyDescent="0.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5.5" customHeight="1" x14ac:dyDescent="0.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5.5" customHeight="1" x14ac:dyDescent="0.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5.5" customHeight="1" x14ac:dyDescent="0.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5.5" customHeight="1" x14ac:dyDescent="0.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5.5" customHeight="1" x14ac:dyDescent="0.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5.5" customHeight="1" x14ac:dyDescent="0.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5.5" customHeight="1" x14ac:dyDescent="0.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5.5" customHeight="1" x14ac:dyDescent="0.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5.5" customHeight="1" x14ac:dyDescent="0.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5.5" customHeight="1" x14ac:dyDescent="0.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5.5" customHeight="1" x14ac:dyDescent="0.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5.5" customHeight="1" x14ac:dyDescent="0.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5.5" customHeight="1" x14ac:dyDescent="0.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5.5" customHeight="1" x14ac:dyDescent="0.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5.5" customHeight="1" x14ac:dyDescent="0.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5.5" customHeight="1" x14ac:dyDescent="0.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5.5" customHeight="1" x14ac:dyDescent="0.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5.5" customHeight="1" x14ac:dyDescent="0.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5.5" customHeight="1" x14ac:dyDescent="0.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5.5" customHeight="1" x14ac:dyDescent="0.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5.5" customHeight="1" x14ac:dyDescent="0.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7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7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7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7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7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7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7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7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7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7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7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7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7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7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7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7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7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7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7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7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7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7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7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7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7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7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7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7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7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7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7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7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7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7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7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7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7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7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7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7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7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7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7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7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7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7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7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7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7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7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7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7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7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7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7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7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7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7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7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7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7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7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7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7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7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7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7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7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7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7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7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7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7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7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7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7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7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7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7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7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7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7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7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7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7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7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7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7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7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7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7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7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7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7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7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7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7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7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7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7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7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7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7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7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7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7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7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7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7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7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7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7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7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7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7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7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7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7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7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7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7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7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7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7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7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7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7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7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7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7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7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7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7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7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7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7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7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7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7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7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7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7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7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7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7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7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7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7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7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7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7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7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7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7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7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7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7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7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7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7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7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7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7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7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7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7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7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7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7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7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7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7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7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7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7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7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7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7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7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7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7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7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7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7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7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7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7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7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7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7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7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7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7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7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7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7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7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7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7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7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7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7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7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7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7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7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7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7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7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7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7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7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7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7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7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7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7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7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7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7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7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7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7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7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7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7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7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7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7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7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7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7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7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7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7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7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7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7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7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7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7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7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7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7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7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7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7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7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7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7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7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7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7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7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7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7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7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7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7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7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7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7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7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7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7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7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7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7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7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7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7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7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7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7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7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7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7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7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7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7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7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7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7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7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7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7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7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7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7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7"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7"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7"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7"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7"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7"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0:26" ht="15.75" customHeight="1" x14ac:dyDescent="0.7"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0:26" ht="23" x14ac:dyDescent="0.7">
      <c r="J994" s="1"/>
      <c r="K994" s="1"/>
      <c r="L994" s="1"/>
    </row>
  </sheetData>
  <mergeCells count="27">
    <mergeCell ref="A1:I3"/>
    <mergeCell ref="G37:H37"/>
    <mergeCell ref="G38:H38"/>
    <mergeCell ref="G39:H39"/>
    <mergeCell ref="B8:C8"/>
    <mergeCell ref="G4:G5"/>
    <mergeCell ref="H4:H5"/>
    <mergeCell ref="F29:F30"/>
    <mergeCell ref="G29:G30"/>
    <mergeCell ref="H29:H30"/>
    <mergeCell ref="I29:I30"/>
    <mergeCell ref="M10:Q16"/>
    <mergeCell ref="K17:O20"/>
    <mergeCell ref="M38:Q42"/>
    <mergeCell ref="A4:A6"/>
    <mergeCell ref="B4:B6"/>
    <mergeCell ref="C4:C6"/>
    <mergeCell ref="D4:D6"/>
    <mergeCell ref="E4:F6"/>
    <mergeCell ref="I4:I6"/>
    <mergeCell ref="B21:C21"/>
    <mergeCell ref="A29:A30"/>
    <mergeCell ref="B29:B30"/>
    <mergeCell ref="C29:C30"/>
    <mergeCell ref="D29:D30"/>
    <mergeCell ref="E29:E30"/>
    <mergeCell ref="J35:L35"/>
  </mergeCells>
  <pageMargins left="0.23622047244094491" right="0.23622047244094491" top="0.19685039370078741" bottom="0" header="0.11811023622047245" footer="0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ท่าตะโก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Windows User</cp:lastModifiedBy>
  <cp:lastPrinted>2026-07-04T08:32:33Z</cp:lastPrinted>
  <dcterms:created xsi:type="dcterms:W3CDTF">2024-01-10T07:59:11Z</dcterms:created>
  <dcterms:modified xsi:type="dcterms:W3CDTF">2026-07-04T10:18:22Z</dcterms:modified>
</cp:coreProperties>
</file>